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ngCer_2019\"/>
    </mc:Choice>
  </mc:AlternateContent>
  <bookViews>
    <workbookView xWindow="0" yWindow="0" windowWidth="25200" windowHeight="11385"/>
  </bookViews>
  <sheets>
    <sheet name="Programme" sheetId="1" r:id="rId1"/>
    <sheet name="Posters" sheetId="2" r:id="rId2"/>
    <sheet name="Sheet3" sheetId="3" r:id="rId3"/>
  </sheets>
  <definedNames>
    <definedName name="_xlnm.Print_Area" localSheetId="1">Posters!$B$2:$B$29</definedName>
    <definedName name="_xlnm.Print_Area" localSheetId="0">Programme!$A$1:$C$81</definedName>
  </definedNames>
  <calcPr calcId="152511"/>
</workbook>
</file>

<file path=xl/calcChain.xml><?xml version="1.0" encoding="utf-8"?>
<calcChain xmlns="http://schemas.openxmlformats.org/spreadsheetml/2006/main">
  <c r="C30" i="1" l="1"/>
  <c r="B30" i="1"/>
  <c r="B56" i="1"/>
  <c r="C56" i="1" s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B73" i="1" l="1"/>
  <c r="C73" i="1" s="1"/>
  <c r="B58" i="1"/>
  <c r="C58" i="1" s="1"/>
  <c r="B32" i="1"/>
  <c r="C32" i="1" s="1"/>
  <c r="B5" i="1"/>
  <c r="C5" i="1" s="1"/>
  <c r="A4" i="2" l="1"/>
  <c r="A5" i="2" l="1"/>
  <c r="B6" i="1"/>
  <c r="C6" i="1" s="1"/>
  <c r="B7" i="1" s="1"/>
  <c r="B59" i="1"/>
  <c r="B33" i="1"/>
  <c r="C33" i="1" s="1"/>
  <c r="B74" i="1"/>
  <c r="C71" i="1"/>
  <c r="B3" i="1"/>
  <c r="C74" i="1" l="1"/>
  <c r="B75" i="1" s="1"/>
  <c r="B34" i="1"/>
  <c r="C34" i="1" s="1"/>
  <c r="C59" i="1"/>
  <c r="B60" i="1" s="1"/>
  <c r="C7" i="1"/>
  <c r="B8" i="1" s="1"/>
  <c r="C75" i="1" l="1"/>
  <c r="B35" i="1"/>
  <c r="C60" i="1"/>
  <c r="B61" i="1" s="1"/>
  <c r="C8" i="1"/>
  <c r="C76" i="1" l="1"/>
  <c r="B77" i="1" s="1"/>
  <c r="C77" i="1" s="1"/>
  <c r="B78" i="1" s="1"/>
  <c r="C78" i="1" s="1"/>
  <c r="B79" i="1" s="1"/>
  <c r="C79" i="1" s="1"/>
  <c r="B80" i="1" s="1"/>
  <c r="C80" i="1" s="1"/>
  <c r="B76" i="1"/>
  <c r="C35" i="1"/>
  <c r="B36" i="1" s="1"/>
  <c r="C36" i="1" s="1"/>
  <c r="B9" i="1"/>
  <c r="C9" i="1" s="1"/>
  <c r="B10" i="1" s="1"/>
  <c r="C10" i="1" s="1"/>
  <c r="B11" i="1" s="1"/>
  <c r="C11" i="1" s="1"/>
  <c r="B12" i="1" s="1"/>
  <c r="C12" i="1" s="1"/>
  <c r="B13" i="1" s="1"/>
  <c r="C61" i="1"/>
  <c r="B62" i="1" l="1"/>
  <c r="C62" i="1" s="1"/>
  <c r="B63" i="1" s="1"/>
  <c r="C63" i="1" s="1"/>
  <c r="B64" i="1" s="1"/>
  <c r="C64" i="1" s="1"/>
  <c r="B37" i="1"/>
  <c r="C37" i="1" s="1"/>
  <c r="B38" i="1" s="1"/>
  <c r="C38" i="1" s="1"/>
  <c r="B39" i="1" s="1"/>
  <c r="C13" i="1"/>
  <c r="B14" i="1" s="1"/>
  <c r="C14" i="1" s="1"/>
  <c r="C39" i="1" l="1"/>
  <c r="B40" i="1" s="1"/>
  <c r="B65" i="1"/>
  <c r="B15" i="1"/>
  <c r="C40" i="1" l="1"/>
  <c r="B41" i="1" s="1"/>
  <c r="C41" i="1" s="1"/>
  <c r="B42" i="1" s="1"/>
  <c r="C42" i="1" s="1"/>
  <c r="B43" i="1" s="1"/>
  <c r="C43" i="1" s="1"/>
  <c r="B44" i="1" s="1"/>
  <c r="C44" i="1" s="1"/>
  <c r="B45" i="1" s="1"/>
  <c r="C45" i="1" s="1"/>
  <c r="C65" i="1"/>
  <c r="B66" i="1" s="1"/>
  <c r="C15" i="1"/>
  <c r="B16" i="1" s="1"/>
  <c r="C66" i="1" l="1"/>
  <c r="B67" i="1" s="1"/>
  <c r="C67" i="1" s="1"/>
  <c r="B68" i="1" s="1"/>
  <c r="C16" i="1"/>
  <c r="B17" i="1" s="1"/>
  <c r="C17" i="1" s="1"/>
  <c r="B18" i="1" s="1"/>
  <c r="C18" i="1" s="1"/>
  <c r="B19" i="1" s="1"/>
  <c r="C19" i="1" s="1"/>
  <c r="B20" i="1" s="1"/>
  <c r="C20" i="1" s="1"/>
  <c r="B46" i="1"/>
  <c r="C68" i="1" l="1"/>
  <c r="B69" i="1" s="1"/>
  <c r="C69" i="1" s="1"/>
  <c r="C46" i="1"/>
  <c r="B47" i="1" s="1"/>
  <c r="B21" i="1"/>
  <c r="C21" i="1" s="1"/>
  <c r="C47" i="1" l="1"/>
  <c r="B48" i="1" s="1"/>
  <c r="C48" i="1" s="1"/>
  <c r="B49" i="1" s="1"/>
  <c r="B22" i="1"/>
  <c r="C22" i="1" s="1"/>
  <c r="B23" i="1" s="1"/>
  <c r="C23" i="1" s="1"/>
  <c r="B24" i="1" s="1"/>
  <c r="C49" i="1" l="1"/>
  <c r="B50" i="1" s="1"/>
  <c r="C50" i="1" s="1"/>
  <c r="B51" i="1" s="1"/>
  <c r="C24" i="1"/>
  <c r="B25" i="1" s="1"/>
  <c r="C51" i="1" l="1"/>
  <c r="B52" i="1" s="1"/>
  <c r="C25" i="1"/>
  <c r="C52" i="1" l="1"/>
  <c r="B53" i="1" s="1"/>
  <c r="B26" i="1"/>
  <c r="C26" i="1" s="1"/>
  <c r="B27" i="1" s="1"/>
  <c r="C27" i="1" s="1"/>
  <c r="C53" i="1" l="1"/>
  <c r="B54" i="1" s="1"/>
  <c r="C54" i="1" s="1"/>
  <c r="B28" i="1"/>
  <c r="C28" i="1" l="1"/>
  <c r="B29" i="1" s="1"/>
  <c r="C29" i="1" l="1"/>
</calcChain>
</file>

<file path=xl/sharedStrings.xml><?xml version="1.0" encoding="utf-8"?>
<sst xmlns="http://schemas.openxmlformats.org/spreadsheetml/2006/main" count="246" uniqueCount="230">
  <si>
    <t>TITLE OF PRESENTATION</t>
  </si>
  <si>
    <t>DATE</t>
  </si>
  <si>
    <t>Lunch</t>
  </si>
  <si>
    <t>Coffee break</t>
  </si>
  <si>
    <t>Dinner</t>
  </si>
  <si>
    <t>Social dinner</t>
  </si>
  <si>
    <t>Registration</t>
  </si>
  <si>
    <t>Welcome party</t>
  </si>
  <si>
    <t>Departure to Bratislava and Vienna airports</t>
  </si>
  <si>
    <t>Poster session</t>
  </si>
  <si>
    <t>Concluding remarks</t>
  </si>
  <si>
    <t>Name</t>
  </si>
  <si>
    <t>Title</t>
  </si>
  <si>
    <t>TIME</t>
  </si>
  <si>
    <t>Lenčéš Zoltán</t>
  </si>
  <si>
    <t xml:space="preserve">Sightseeing </t>
  </si>
  <si>
    <t>Opening remark</t>
  </si>
  <si>
    <t>Bystrický Roman</t>
  </si>
  <si>
    <t>Csanádi Tamás</t>
  </si>
  <si>
    <t>Kováčová Zuzana</t>
  </si>
  <si>
    <t>Hnatko Miroslav</t>
  </si>
  <si>
    <t>Sedláček Jaroslav</t>
  </si>
  <si>
    <t>Posters</t>
  </si>
  <si>
    <t>Šajgalík</t>
  </si>
  <si>
    <t xml:space="preserve"> Pavol</t>
  </si>
  <si>
    <t>Pavol</t>
  </si>
  <si>
    <t>Surname</t>
  </si>
  <si>
    <t>Mukasyan</t>
  </si>
  <si>
    <t>Alexander</t>
  </si>
  <si>
    <t>Ceramics by self-sustained reactions: Recent advances</t>
  </si>
  <si>
    <t>Rogachev</t>
  </si>
  <si>
    <t>Mechanical activation for synthesis of ceramics and high entropy alloys</t>
  </si>
  <si>
    <t>Riedel</t>
  </si>
  <si>
    <t>Ralf</t>
  </si>
  <si>
    <t>High-pressure multifunctional inorganic nitrides</t>
  </si>
  <si>
    <t>Ohji</t>
  </si>
  <si>
    <t>Tatsuki</t>
  </si>
  <si>
    <t>Challenges in additive manufacturing of engineering ceramics</t>
  </si>
  <si>
    <t>Klemm</t>
  </si>
  <si>
    <t>Hagen</t>
  </si>
  <si>
    <t>Ceramic matrix composites fabricated by fused filament fabrication (FFF)</t>
  </si>
  <si>
    <t>Cambier</t>
  </si>
  <si>
    <t>Francis</t>
  </si>
  <si>
    <t>Near to net shape ceramic parts, densified by SPS</t>
  </si>
  <si>
    <t>Trunec</t>
  </si>
  <si>
    <t>Martin</t>
  </si>
  <si>
    <t>Gel-tape casting as a novel method for production of flexible fine-grained alumina sheets</t>
  </si>
  <si>
    <t>Singh</t>
  </si>
  <si>
    <t>Mrityunjay</t>
  </si>
  <si>
    <t>Fourth industrial revolution and its impact on sustainable societal development</t>
  </si>
  <si>
    <t>Mathur</t>
  </si>
  <si>
    <t>Sanjay</t>
  </si>
  <si>
    <t>Designing catalysts for water-splitting reactions: Oxide-oxide bilayers as high efficiency photoelectrocatalysts through electronically coupled phase boundaries</t>
  </si>
  <si>
    <t>Leriche</t>
  </si>
  <si>
    <t>Anne</t>
  </si>
  <si>
    <t>Fast fabrication method for dental and bone substitute ceramics</t>
  </si>
  <si>
    <t>Salamon</t>
  </si>
  <si>
    <t>David</t>
  </si>
  <si>
    <t>Shaping of bioceramics scaffolds on microscale by freeze-casting</t>
  </si>
  <si>
    <t>Baudín</t>
  </si>
  <si>
    <t>Carmen</t>
  </si>
  <si>
    <t>Microstructural design of ceramics for bone regeneration</t>
  </si>
  <si>
    <t>Blum</t>
  </si>
  <si>
    <t>Yigal</t>
  </si>
  <si>
    <t>Pharmaceutical products based on amorhous calcium carbonate</t>
  </si>
  <si>
    <t>Hampshire</t>
  </si>
  <si>
    <t>Stuart</t>
  </si>
  <si>
    <t>New glasses: The case of bioactive Na–Ca–Si–P–O–N glasses</t>
  </si>
  <si>
    <t>Bernardo</t>
  </si>
  <si>
    <t>Enrico</t>
  </si>
  <si>
    <t>Silicones and engineered oxide fillers: from crystalline silicate ceramics to glass-ceramics</t>
  </si>
  <si>
    <t>Liu</t>
  </si>
  <si>
    <t>Qian</t>
  </si>
  <si>
    <t>Preparation and screening of ceramic phosphors for plant factories illumination purpose</t>
  </si>
  <si>
    <t>Abdelrehim</t>
  </si>
  <si>
    <t>Hesham</t>
  </si>
  <si>
    <t>Solid-state fabrication of transparent YAG ceramics for optical applications: Characterization, mixing, and processing of the starting oxides</t>
  </si>
  <si>
    <t>Maca</t>
  </si>
  <si>
    <t>Karel</t>
  </si>
  <si>
    <t>Processing and properties of photoluminescent transparent polycrystalline alumina ceramics prepared by hot isostatic pressing</t>
  </si>
  <si>
    <t>Michalkova</t>
  </si>
  <si>
    <t>Monika</t>
  </si>
  <si>
    <t>Preparation of translucent YAG glass/ceramic at temperatures below 900 °C</t>
  </si>
  <si>
    <t>Drdlíková</t>
  </si>
  <si>
    <t>Katarína</t>
  </si>
  <si>
    <t>Transparent and luminescent alumina doped with chromium oxide</t>
  </si>
  <si>
    <t>Talimian</t>
  </si>
  <si>
    <t>Ali</t>
  </si>
  <si>
    <t>Hoffmann</t>
  </si>
  <si>
    <t>Michael</t>
  </si>
  <si>
    <t>Grain growth in perovskite-based ceramics</t>
  </si>
  <si>
    <t>Kang</t>
  </si>
  <si>
    <t xml:space="preserve">Suk-Joong </t>
  </si>
  <si>
    <t>Solid-state growth of piezoelectric single crystals and their physical properties</t>
  </si>
  <si>
    <t>Effect of initial powder of barium titanate on the fracture behaviour</t>
  </si>
  <si>
    <t>Rennotte</t>
  </si>
  <si>
    <t>Jacques</t>
  </si>
  <si>
    <t>Reinforcement effect of textured GNPs on spark plasma sintered advanced ceramics</t>
  </si>
  <si>
    <t>Balázsi</t>
  </si>
  <si>
    <t>Csaba</t>
  </si>
  <si>
    <t>Multifunctional ceramic/graphene thick coatings for new emerging applications</t>
  </si>
  <si>
    <t>Bernard</t>
  </si>
  <si>
    <t>Samuel</t>
  </si>
  <si>
    <t>Dense silicon carbide and silicon nitride-based ceramics with high electrical conductivity via precursor chemistry</t>
  </si>
  <si>
    <t>Hanzel</t>
  </si>
  <si>
    <t>Ondrej</t>
  </si>
  <si>
    <t>Gao</t>
  </si>
  <si>
    <t>Feng</t>
  </si>
  <si>
    <t>Fabrication and properties of textured Sr-Ti-O based thermoelectric ceramics</t>
  </si>
  <si>
    <t>Kim</t>
  </si>
  <si>
    <t xml:space="preserve">Young-Wook </t>
  </si>
  <si>
    <t>Mechanical and thermal properties of sintered silicon carbide ceramics with a new quaternary additive</t>
  </si>
  <si>
    <t>Xiang</t>
  </si>
  <si>
    <t>Huimin</t>
  </si>
  <si>
    <t>Zhang</t>
  </si>
  <si>
    <t>Jingxian</t>
  </si>
  <si>
    <t>Malik</t>
  </si>
  <si>
    <t>Rohit</t>
  </si>
  <si>
    <t>Silica-bonded nano-SiC porous ceramics with excellent thermal insulation and mechanical strength</t>
  </si>
  <si>
    <t>Sciti</t>
  </si>
  <si>
    <t>Diletta</t>
  </si>
  <si>
    <t>The creation of “new” ultra high temperature ceramic matrix composites using the “old” sintering methods of bulk ceramics</t>
  </si>
  <si>
    <t>Bača</t>
  </si>
  <si>
    <t>Luboš</t>
  </si>
  <si>
    <t>Solid solution strengthening of titanium boride ceramics – HR TEM study</t>
  </si>
  <si>
    <t>Csanádi</t>
  </si>
  <si>
    <t>Tamáš</t>
  </si>
  <si>
    <t>High-entropy carbides: A novel group of materials for extreme environments</t>
  </si>
  <si>
    <t>Zhou</t>
  </si>
  <si>
    <t>Yanchun</t>
  </si>
  <si>
    <t>Galizia</t>
  </si>
  <si>
    <t>Pietro</t>
  </si>
  <si>
    <t>Spring(s) in harsh environments: micromechanical modelling of UHTCMCs</t>
  </si>
  <si>
    <t>Dong</t>
  </si>
  <si>
    <t>Shaoming</t>
  </si>
  <si>
    <t>Design and characterization of ultra-high temperature ceramic matrix composites via reactive melt infiltration</t>
  </si>
  <si>
    <t>Yoon</t>
  </si>
  <si>
    <t>Dang-Hyok</t>
  </si>
  <si>
    <t>Fabrication of SiC fiber-reinforced SiC composite and its joining using various fillers</t>
  </si>
  <si>
    <t>Xiaobing</t>
  </si>
  <si>
    <t>Tatarko</t>
  </si>
  <si>
    <t>Peter</t>
  </si>
  <si>
    <t>Pędzich</t>
  </si>
  <si>
    <t>Zbigniew</t>
  </si>
  <si>
    <t>Phase stability and properties of composites in oxide-carbide systems sintered by means of different techniques</t>
  </si>
  <si>
    <t>Electro-discharge machinable SiC-graphene composites</t>
  </si>
  <si>
    <t>Wang</t>
  </si>
  <si>
    <t>Jingyang</t>
  </si>
  <si>
    <t>Promoting the survival of rare earth silicate TEBC materials in highly corrosive combustion environment</t>
  </si>
  <si>
    <t>Pan</t>
  </si>
  <si>
    <t>Wei</t>
  </si>
  <si>
    <t>Eutectic ceramic composites for thermal barrier coatings</t>
  </si>
  <si>
    <t>Leite</t>
  </si>
  <si>
    <t xml:space="preserve">Mateus Lenz </t>
  </si>
  <si>
    <t>Matovic</t>
  </si>
  <si>
    <t>Branko</t>
  </si>
  <si>
    <t>Synthesis and characterization of pyrochlore lanthanide (Pr, Sm) zirconate ceramics</t>
  </si>
  <si>
    <r>
      <t>Sintering of magnesium aluminate spinel doped with MnF</t>
    </r>
    <r>
      <rPr>
        <vertAlign val="sub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and CoF</t>
    </r>
    <r>
      <rPr>
        <vertAlign val="subscript"/>
        <sz val="12"/>
        <rFont val="Arial"/>
        <family val="2"/>
        <charset val="238"/>
      </rPr>
      <t>2</t>
    </r>
  </si>
  <si>
    <t>Yongsheng</t>
  </si>
  <si>
    <t>Motz</t>
  </si>
  <si>
    <t>The potential of pyrolysis via laser for processing of PDC based protective coatings</t>
  </si>
  <si>
    <t>Jang</t>
  </si>
  <si>
    <t>Byung-Koog</t>
  </si>
  <si>
    <t>Thermo-corrosive properties of RE-doped silicate environmental barrier coatings</t>
  </si>
  <si>
    <t>Günter</t>
  </si>
  <si>
    <t>Discovery of new layered ternary borides (MAB phases) and their derived 2D nanosheets ( MBene)</t>
  </si>
  <si>
    <r>
      <t>Photoluminescence and optical properties of Eu</t>
    </r>
    <r>
      <rPr>
        <vertAlign val="superscript"/>
        <sz val="12"/>
        <rFont val="Arial"/>
        <family val="2"/>
        <charset val="238"/>
      </rPr>
      <t>3+</t>
    </r>
    <r>
      <rPr>
        <sz val="12"/>
        <rFont val="Arial"/>
        <family val="2"/>
        <charset val="238"/>
      </rPr>
      <t>/Eu</t>
    </r>
    <r>
      <rPr>
        <vertAlign val="superscript"/>
        <sz val="12"/>
        <rFont val="Arial"/>
        <family val="2"/>
        <charset val="238"/>
      </rPr>
      <t>2+</t>
    </r>
    <r>
      <rPr>
        <sz val="12"/>
        <rFont val="Arial"/>
        <family val="2"/>
        <charset val="238"/>
      </rPr>
      <t>-doped transparent    Al</t>
    </r>
    <r>
      <rPr>
        <vertAlign val="sub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O</t>
    </r>
    <r>
      <rPr>
        <vertAlign val="sub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 xml:space="preserve"> ceramics</t>
    </r>
  </si>
  <si>
    <r>
      <t>Processing and properties of Si</t>
    </r>
    <r>
      <rPr>
        <vertAlign val="sub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>N</t>
    </r>
    <r>
      <rPr>
        <vertAlign val="subscript"/>
        <sz val="12"/>
        <rFont val="Arial"/>
        <family val="2"/>
        <charset val="238"/>
      </rPr>
      <t>4</t>
    </r>
    <r>
      <rPr>
        <sz val="12"/>
        <rFont val="Arial"/>
        <family val="2"/>
        <charset val="238"/>
      </rPr>
      <t xml:space="preserve"> ceramics for potential use as circuit substrate in power electronic devices</t>
    </r>
  </si>
  <si>
    <r>
      <t>Theoretical investigation on the thermal conductivity of promising thermal protection materials MB</t>
    </r>
    <r>
      <rPr>
        <vertAlign val="subscript"/>
        <sz val="12"/>
        <rFont val="Arial"/>
        <family val="2"/>
        <charset val="238"/>
      </rPr>
      <t>6</t>
    </r>
  </si>
  <si>
    <r>
      <t>SiC ceramics joined with an in-situ reaction gradient layer of TiC/Ti</t>
    </r>
    <r>
      <rPr>
        <vertAlign val="sub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>SiC</t>
    </r>
    <r>
      <rPr>
        <vertAlign val="sub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using electric field-assisted sintering technique</t>
    </r>
  </si>
  <si>
    <r>
      <t>Environmental barrier coatings based on ytterbium oxide and oligosilazanes for protection of Si</t>
    </r>
    <r>
      <rPr>
        <vertAlign val="sub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>N</t>
    </r>
    <r>
      <rPr>
        <vertAlign val="subscript"/>
        <sz val="12"/>
        <rFont val="Arial"/>
        <family val="2"/>
        <charset val="238"/>
      </rPr>
      <t>4</t>
    </r>
  </si>
  <si>
    <t>Tribological properties of differently oriented graphene platelets in silicon carbide/graphene platelets composites</t>
  </si>
  <si>
    <t>Lee</t>
  </si>
  <si>
    <t xml:space="preserve">Sung-Min </t>
  </si>
  <si>
    <t>Effects of Yb ion reduction on the microstructure development and mechanical properties of Yb/Y co-doped SiAlON</t>
  </si>
  <si>
    <t>Chengyu</t>
  </si>
  <si>
    <t>Compressive creep behaviors of SPS (Ta-Hf-Zr-Nb)C high entropy ceramics</t>
  </si>
  <si>
    <t>Dusza</t>
  </si>
  <si>
    <t>Ján</t>
  </si>
  <si>
    <t>Tatami</t>
  </si>
  <si>
    <t>Junichi</t>
  </si>
  <si>
    <t>Mechanical properties of SiC measured using microcantilever beam specimens</t>
  </si>
  <si>
    <t>Lin</t>
  </si>
  <si>
    <t xml:space="preserve">Hua-Tay </t>
  </si>
  <si>
    <t>Microstructure design of high performance silicon nitride bearing balls</t>
  </si>
  <si>
    <r>
      <t>Nano-mechanical testing of  ZrB</t>
    </r>
    <r>
      <rPr>
        <vertAlign val="sub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ceramics</t>
    </r>
  </si>
  <si>
    <t>Lofaj</t>
  </si>
  <si>
    <t>František</t>
  </si>
  <si>
    <t>The effects of sputtering conditions on composition, hardness and friction behavior of W-C:H coatings</t>
  </si>
  <si>
    <r>
      <t>Thermodynamic calculation of CVD yttrium silicate from Y</t>
    </r>
    <r>
      <rPr>
        <vertAlign val="sub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O</t>
    </r>
    <r>
      <rPr>
        <vertAlign val="sub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>-CH</t>
    </r>
    <r>
      <rPr>
        <vertAlign val="sub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>SiCl</t>
    </r>
    <r>
      <rPr>
        <vertAlign val="sub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>-CO</t>
    </r>
    <r>
      <rPr>
        <vertAlign val="sub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-H</t>
    </r>
    <r>
      <rPr>
        <vertAlign val="sub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-Ar system</t>
    </r>
  </si>
  <si>
    <t>Transparent alumina ceramics: Suitability of a powder plasma treatment for attaining the stability of slip-casted suspension</t>
  </si>
  <si>
    <t>Drdlík Daniel</t>
  </si>
  <si>
    <t xml:space="preserve">Sintering of non-stoichiometric boron carbide powders </t>
  </si>
  <si>
    <t>Kozien Dawid</t>
  </si>
  <si>
    <t>Maksimovic Vesna</t>
  </si>
  <si>
    <t>Evaluation erosion resistance of metal-ceramics coatings</t>
  </si>
  <si>
    <t>Shepa Ivan</t>
  </si>
  <si>
    <r>
      <t>Synthesis of ZrB</t>
    </r>
    <r>
      <rPr>
        <vertAlign val="sub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using YSZ and oxidation behavior of its composites with SiC up to 2000°C</t>
    </r>
  </si>
  <si>
    <r>
      <t>Luminescent properties of rare-earth oxide and fluoride doped LaSi</t>
    </r>
    <r>
      <rPr>
        <vertAlign val="subscript"/>
        <sz val="12"/>
        <color rgb="FF00000A"/>
        <rFont val="Arial"/>
        <family val="2"/>
        <charset val="238"/>
      </rPr>
      <t>3</t>
    </r>
    <r>
      <rPr>
        <sz val="12"/>
        <color rgb="FF00000A"/>
        <rFont val="Arial"/>
        <family val="2"/>
        <charset val="238"/>
      </rPr>
      <t>N</t>
    </r>
    <r>
      <rPr>
        <vertAlign val="subscript"/>
        <sz val="12"/>
        <color rgb="FF00000A"/>
        <rFont val="Arial"/>
        <family val="2"/>
        <charset val="238"/>
      </rPr>
      <t>5</t>
    </r>
    <r>
      <rPr>
        <sz val="12"/>
        <color rgb="FF00000A"/>
        <rFont val="Arial"/>
        <family val="2"/>
        <charset val="238"/>
      </rPr>
      <t xml:space="preserve"> </t>
    </r>
  </si>
  <si>
    <r>
      <t>Anisotropic deformation behaviour of ZrB</t>
    </r>
    <r>
      <rPr>
        <vertAlign val="sub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grains of different orientation during room-temperature micropillar compression</t>
    </r>
  </si>
  <si>
    <r>
      <t>Textured TiB</t>
    </r>
    <r>
      <rPr>
        <vertAlign val="subscript"/>
        <sz val="12"/>
        <rFont val="Arial"/>
        <family val="2"/>
        <charset val="238"/>
      </rPr>
      <t>2</t>
    </r>
  </si>
  <si>
    <r>
      <rPr>
        <sz val="12"/>
        <rFont val="Calibri"/>
        <family val="2"/>
        <charset val="238"/>
      </rPr>
      <t>Ü</t>
    </r>
    <r>
      <rPr>
        <sz val="12"/>
        <rFont val="Arial"/>
        <family val="2"/>
        <charset val="238"/>
      </rPr>
      <t>nsal Hakan</t>
    </r>
  </si>
  <si>
    <t>Petrisková Patrícia</t>
  </si>
  <si>
    <t>Photocalytic properties of titania nanotubes prepared on ceramic and polymeric substrates</t>
  </si>
  <si>
    <r>
      <rPr>
        <b/>
        <sz val="12"/>
        <rFont val="Arial"/>
        <family val="2"/>
        <charset val="238"/>
      </rPr>
      <t>Chairmen:</t>
    </r>
    <r>
      <rPr>
        <sz val="12"/>
        <rFont val="Arial"/>
        <family val="2"/>
        <charset val="238"/>
      </rPr>
      <t xml:space="preserve"> Michael Hoffmann, Pavol Šajgalík</t>
    </r>
  </si>
  <si>
    <r>
      <rPr>
        <b/>
        <sz val="12"/>
        <rFont val="Arial"/>
        <family val="2"/>
        <charset val="238"/>
      </rPr>
      <t>Chairmen: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  <charset val="238"/>
      </rPr>
      <t>Jingxian Zhang, Young-Wook Kim, Hagen Klemm, Diletta Sciti</t>
    </r>
  </si>
  <si>
    <r>
      <rPr>
        <b/>
        <sz val="12"/>
        <rFont val="Arial"/>
        <family val="2"/>
        <charset val="238"/>
      </rPr>
      <t>Chairmen:</t>
    </r>
    <r>
      <rPr>
        <sz val="12"/>
        <rFont val="Arial"/>
        <family val="2"/>
        <charset val="238"/>
      </rPr>
      <t xml:space="preserve"> Yigal Blum,</t>
    </r>
    <r>
      <rPr>
        <sz val="12"/>
        <color indexed="10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Ralf Riedel, Francis Cambier, Stuart Hampshire</t>
    </r>
  </si>
  <si>
    <r>
      <t>B</t>
    </r>
    <r>
      <rPr>
        <vertAlign val="subscript"/>
        <sz val="12"/>
        <rFont val="Arial"/>
        <family val="2"/>
        <charset val="238"/>
      </rPr>
      <t>4</t>
    </r>
    <r>
      <rPr>
        <sz val="12"/>
        <rFont val="Arial"/>
        <family val="2"/>
        <charset val="238"/>
      </rPr>
      <t>C-TiB</t>
    </r>
    <r>
      <rPr>
        <vertAlign val="sub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fibre composites</t>
    </r>
  </si>
  <si>
    <t>Podsiadlo Marcin</t>
  </si>
  <si>
    <t>Preparation and characterization of modified zirconia fibers</t>
  </si>
  <si>
    <t>Electrical and magnetic properties of SiC with Ti and NbC as sintering aids</t>
  </si>
  <si>
    <t>Klement Robert</t>
  </si>
  <si>
    <r>
      <t>ZrB</t>
    </r>
    <r>
      <rPr>
        <vertAlign val="sub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matrix composites with luminescent character</t>
    </r>
  </si>
  <si>
    <t>Preparation and mechanical properties of silicon nitride-hydroxyapatite composite scaffolds</t>
  </si>
  <si>
    <t>Modification of biocompatible dense silicon nitride to bioactive ceramics by surface oxidation</t>
  </si>
  <si>
    <t>Kovaľčíková Alexandra</t>
  </si>
  <si>
    <t>Processing and thermal properties of porous glass-ceramics from waste</t>
  </si>
  <si>
    <t>Degenhardt</t>
  </si>
  <si>
    <t>Ulrich</t>
  </si>
  <si>
    <t>Preparation and characterization of ZrB2-based ceramics with rare earth oxide additives</t>
  </si>
  <si>
    <t>Crack propagation in BaTiO3/Al2O3/ZrO2 laminate structures</t>
  </si>
  <si>
    <t>Hadraba Hynek</t>
  </si>
  <si>
    <t>Deformation and fracture of WC-Co during micro-cantilever bending tests</t>
  </si>
  <si>
    <t>Dusza Ján</t>
  </si>
  <si>
    <t>Chlup Zdeněk</t>
  </si>
  <si>
    <r>
      <t>F</t>
    </r>
    <r>
      <rPr>
        <sz val="12"/>
        <rFont val="Calibri"/>
        <family val="2"/>
        <charset val="238"/>
      </rPr>
      <t>ü</t>
    </r>
    <r>
      <rPr>
        <sz val="12"/>
        <rFont val="Arial"/>
        <family val="2"/>
        <charset val="238"/>
      </rPr>
      <t>rd</t>
    </r>
    <r>
      <rPr>
        <sz val="12"/>
        <rFont val="Calibri"/>
        <family val="2"/>
        <charset val="238"/>
      </rPr>
      <t>ö</t>
    </r>
    <r>
      <rPr>
        <sz val="12"/>
        <rFont val="Arial"/>
        <family val="2"/>
        <charset val="238"/>
      </rPr>
      <t>sová Zuzana</t>
    </r>
  </si>
  <si>
    <t>Tatarková Monika</t>
  </si>
  <si>
    <r>
      <rPr>
        <b/>
        <sz val="12"/>
        <rFont val="Arial"/>
        <family val="2"/>
        <charset val="238"/>
      </rPr>
      <t>Chairmen</t>
    </r>
    <r>
      <rPr>
        <sz val="12"/>
        <color indexed="10"/>
        <rFont val="Arial"/>
        <family val="2"/>
        <charset val="238"/>
      </rPr>
      <t xml:space="preserve">: </t>
    </r>
    <r>
      <rPr>
        <sz val="12"/>
        <rFont val="Arial"/>
        <family val="2"/>
        <charset val="238"/>
      </rPr>
      <t>Junichi Tatami, Jingyang Wang</t>
    </r>
  </si>
  <si>
    <t>Silicon nitride special materials for product and process innovation</t>
  </si>
  <si>
    <t>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</si>
</sst>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6" x14ac:knownFonts="1">
    <font>
      <sz val="10"/>
      <name val="Arial"/>
      <charset val="238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indexed="10"/>
      <name val="Arial"/>
      <family val="2"/>
    </font>
    <font>
      <b/>
      <i/>
      <sz val="12"/>
      <color indexed="12"/>
      <name val="Arial"/>
      <family val="2"/>
      <charset val="238"/>
    </font>
    <font>
      <i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2"/>
      <color indexed="12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color rgb="FF0000FF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i/>
      <sz val="12"/>
      <color rgb="FF0000FF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2"/>
      <color rgb="FF0000FF"/>
      <name val="Arial"/>
      <family val="2"/>
    </font>
    <font>
      <sz val="12"/>
      <name val="Calibri"/>
      <family val="2"/>
      <charset val="238"/>
    </font>
    <font>
      <vertAlign val="superscript"/>
      <sz val="12"/>
      <name val="Arial"/>
      <family val="2"/>
      <charset val="238"/>
    </font>
    <font>
      <vertAlign val="subscript"/>
      <sz val="12"/>
      <name val="Arial"/>
      <family val="2"/>
      <charset val="238"/>
    </font>
    <font>
      <sz val="12"/>
      <color rgb="FF00000A"/>
      <name val="Arial"/>
      <family val="2"/>
      <charset val="238"/>
    </font>
    <font>
      <vertAlign val="subscript"/>
      <sz val="12"/>
      <color rgb="FF00000A"/>
      <name val="Arial"/>
      <family val="2"/>
      <charset val="238"/>
    </font>
    <font>
      <b/>
      <i/>
      <sz val="12"/>
      <color rgb="FF0000F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20" fontId="1" fillId="0" borderId="1" xfId="0" applyNumberFormat="1" applyFont="1" applyBorder="1" applyAlignment="1">
      <alignment horizontal="center" wrapText="1"/>
    </xf>
    <xf numFmtId="20" fontId="2" fillId="0" borderId="1" xfId="0" applyNumberFormat="1" applyFont="1" applyBorder="1" applyAlignment="1">
      <alignment horizontal="center" wrapText="1"/>
    </xf>
    <xf numFmtId="20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20" fontId="4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wrapText="1"/>
    </xf>
    <xf numFmtId="20" fontId="2" fillId="0" borderId="1" xfId="0" applyNumberFormat="1" applyFont="1" applyFill="1" applyBorder="1" applyAlignment="1">
      <alignment horizontal="center" wrapText="1"/>
    </xf>
    <xf numFmtId="20" fontId="4" fillId="0" borderId="1" xfId="0" applyNumberFormat="1" applyFont="1" applyFill="1" applyBorder="1" applyAlignment="1">
      <alignment horizontal="center" wrapText="1"/>
    </xf>
    <xf numFmtId="20" fontId="1" fillId="0" borderId="1" xfId="0" applyNumberFormat="1" applyFont="1" applyFill="1" applyBorder="1" applyAlignment="1">
      <alignment horizontal="center" wrapText="1"/>
    </xf>
    <xf numFmtId="20" fontId="3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3" fillId="2" borderId="1" xfId="0" applyFont="1" applyFill="1" applyBorder="1"/>
    <xf numFmtId="0" fontId="3" fillId="0" borderId="1" xfId="0" applyFont="1" applyFill="1" applyBorder="1" applyAlignment="1">
      <alignment vertical="center"/>
    </xf>
    <xf numFmtId="0" fontId="15" fillId="0" borderId="1" xfId="0" applyFont="1" applyFill="1" applyBorder="1"/>
    <xf numFmtId="20" fontId="1" fillId="3" borderId="3" xfId="0" applyNumberFormat="1" applyFont="1" applyFill="1" applyBorder="1" applyAlignment="1">
      <alignment horizontal="center" wrapText="1"/>
    </xf>
    <xf numFmtId="0" fontId="10" fillId="3" borderId="0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20" fontId="1" fillId="3" borderId="0" xfId="0" applyNumberFormat="1" applyFont="1" applyFill="1" applyBorder="1" applyAlignment="1">
      <alignment horizontal="center" wrapText="1"/>
    </xf>
    <xf numFmtId="0" fontId="3" fillId="3" borderId="0" xfId="0" applyFont="1" applyFill="1"/>
    <xf numFmtId="0" fontId="11" fillId="3" borderId="0" xfId="0" applyFont="1" applyFill="1" applyBorder="1" applyAlignment="1">
      <alignment wrapText="1"/>
    </xf>
    <xf numFmtId="0" fontId="12" fillId="0" borderId="1" xfId="0" applyFont="1" applyBorder="1"/>
    <xf numFmtId="0" fontId="16" fillId="0" borderId="1" xfId="0" applyFont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17" fillId="0" borderId="1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20" fontId="19" fillId="0" borderId="1" xfId="0" applyNumberFormat="1" applyFont="1" applyBorder="1" applyAlignment="1">
      <alignment horizontal="left" wrapText="1"/>
    </xf>
    <xf numFmtId="0" fontId="14" fillId="0" borderId="1" xfId="0" applyFont="1" applyBorder="1"/>
    <xf numFmtId="0" fontId="13" fillId="0" borderId="1" xfId="0" applyFont="1" applyBorder="1"/>
    <xf numFmtId="0" fontId="14" fillId="2" borderId="1" xfId="0" applyFont="1" applyFill="1" applyBorder="1"/>
    <xf numFmtId="0" fontId="13" fillId="2" borderId="1" xfId="0" applyFont="1" applyFill="1" applyBorder="1"/>
    <xf numFmtId="0" fontId="3" fillId="0" borderId="0" xfId="0" applyFont="1"/>
    <xf numFmtId="0" fontId="0" fillId="0" borderId="1" xfId="0" applyBorder="1" applyAlignment="1">
      <alignment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23" fillId="0" borderId="1" xfId="0" applyFont="1" applyFill="1" applyBorder="1" applyAlignment="1">
      <alignment vertical="center"/>
    </xf>
    <xf numFmtId="164" fontId="18" fillId="0" borderId="0" xfId="0" applyNumberFormat="1" applyFont="1" applyAlignment="1">
      <alignment horizontal="center" wrapText="1"/>
    </xf>
    <xf numFmtId="0" fontId="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/>
    <xf numFmtId="0" fontId="4" fillId="0" borderId="1" xfId="0" applyFont="1" applyBorder="1"/>
    <xf numFmtId="0" fontId="25" fillId="0" borderId="1" xfId="0" applyFont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topLeftCell="A43" zoomScale="75" zoomScaleNormal="75" workbookViewId="0">
      <selection activeCell="H31" sqref="H31"/>
    </sheetView>
  </sheetViews>
  <sheetFormatPr defaultColWidth="9.140625" defaultRowHeight="15" x14ac:dyDescent="0.2"/>
  <cols>
    <col min="1" max="1" width="11.28515625" style="2" customWidth="1"/>
    <col min="2" max="2" width="10.5703125" style="2" customWidth="1"/>
    <col min="3" max="3" width="10.85546875" style="2" customWidth="1"/>
    <col min="4" max="4" width="18.140625" style="2" customWidth="1"/>
    <col min="5" max="5" width="17" style="19" customWidth="1"/>
    <col min="6" max="6" width="165.5703125" style="19" customWidth="1"/>
    <col min="7" max="7" width="15.140625" style="1" customWidth="1"/>
    <col min="8" max="16384" width="9.140625" style="1"/>
  </cols>
  <sheetData>
    <row r="1" spans="1:6" ht="20.100000000000001" customHeight="1" x14ac:dyDescent="0.2">
      <c r="A1" s="7" t="s">
        <v>1</v>
      </c>
      <c r="B1" s="7" t="s">
        <v>13</v>
      </c>
      <c r="C1" s="7"/>
      <c r="D1" s="7" t="s">
        <v>26</v>
      </c>
      <c r="E1" s="20" t="s">
        <v>11</v>
      </c>
      <c r="F1" s="20" t="s">
        <v>0</v>
      </c>
    </row>
    <row r="2" spans="1:6" ht="20.100000000000001" customHeight="1" x14ac:dyDescent="0.25">
      <c r="A2" s="55">
        <v>43597</v>
      </c>
      <c r="B2" s="9">
        <v>0.625</v>
      </c>
      <c r="C2" s="9">
        <v>0.79166666666666663</v>
      </c>
      <c r="D2" s="3"/>
      <c r="E2" s="12"/>
      <c r="F2" s="6" t="s">
        <v>6</v>
      </c>
    </row>
    <row r="3" spans="1:6" ht="20.100000000000001" customHeight="1" x14ac:dyDescent="0.2">
      <c r="A3" s="18"/>
      <c r="B3" s="3">
        <f>C2</f>
        <v>0.79166666666666663</v>
      </c>
      <c r="C3" s="3">
        <v>0.875</v>
      </c>
      <c r="D3" s="21" t="s">
        <v>23</v>
      </c>
      <c r="E3" s="23" t="s">
        <v>24</v>
      </c>
      <c r="F3" s="8" t="s">
        <v>7</v>
      </c>
    </row>
    <row r="4" spans="1:6" ht="20.100000000000001" customHeight="1" x14ac:dyDescent="0.25">
      <c r="A4" s="18"/>
      <c r="B4" s="27"/>
      <c r="C4" s="27"/>
      <c r="D4" s="30"/>
      <c r="E4" s="28"/>
      <c r="F4" s="29" t="s">
        <v>206</v>
      </c>
    </row>
    <row r="5" spans="1:6" ht="20.100000000000001" customHeight="1" x14ac:dyDescent="0.25">
      <c r="A5" s="55">
        <v>43598</v>
      </c>
      <c r="B5" s="15">
        <f>TIME(8,30,0)</f>
        <v>0.35416666666666669</v>
      </c>
      <c r="C5" s="3">
        <f>B5+TIME(0,10,0)</f>
        <v>0.3611111111111111</v>
      </c>
      <c r="D5" s="21" t="s">
        <v>23</v>
      </c>
      <c r="E5" s="23" t="s">
        <v>25</v>
      </c>
      <c r="F5" s="23" t="s">
        <v>16</v>
      </c>
    </row>
    <row r="6" spans="1:6" ht="20.100000000000001" customHeight="1" x14ac:dyDescent="0.2">
      <c r="A6" s="17"/>
      <c r="B6" s="15">
        <f>C5</f>
        <v>0.3611111111111111</v>
      </c>
      <c r="C6" s="3">
        <f>B6+TIME(0,25,0)</f>
        <v>0.37847222222222221</v>
      </c>
      <c r="D6" s="45" t="s">
        <v>27</v>
      </c>
      <c r="E6" s="45" t="s">
        <v>28</v>
      </c>
      <c r="F6" s="10" t="s">
        <v>29</v>
      </c>
    </row>
    <row r="7" spans="1:6" ht="20.100000000000001" customHeight="1" x14ac:dyDescent="0.2">
      <c r="A7" s="17"/>
      <c r="B7" s="15">
        <f t="shared" ref="B7:B15" si="0">C6</f>
        <v>0.37847222222222221</v>
      </c>
      <c r="C7" s="3">
        <f>B7+TIME(0,20,0)</f>
        <v>0.3923611111111111</v>
      </c>
      <c r="D7" s="43" t="s">
        <v>30</v>
      </c>
      <c r="E7" s="43" t="s">
        <v>28</v>
      </c>
      <c r="F7" s="10" t="s">
        <v>31</v>
      </c>
    </row>
    <row r="8" spans="1:6" ht="20.100000000000001" customHeight="1" x14ac:dyDescent="0.2">
      <c r="A8" s="17"/>
      <c r="B8" s="15">
        <f t="shared" si="0"/>
        <v>0.3923611111111111</v>
      </c>
      <c r="C8" s="3">
        <f>B8+TIME(0,25,0)</f>
        <v>0.40972222222222221</v>
      </c>
      <c r="D8" s="45" t="s">
        <v>32</v>
      </c>
      <c r="E8" s="45" t="s">
        <v>33</v>
      </c>
      <c r="F8" s="10" t="s">
        <v>34</v>
      </c>
    </row>
    <row r="9" spans="1:6" ht="20.100000000000001" customHeight="1" x14ac:dyDescent="0.2">
      <c r="A9" s="17"/>
      <c r="B9" s="15">
        <f t="shared" ref="B9" si="1">C8</f>
        <v>0.40972222222222221</v>
      </c>
      <c r="C9" s="3">
        <f>B9+TIME(0,25,0)</f>
        <v>0.42708333333333331</v>
      </c>
      <c r="D9" s="45" t="s">
        <v>35</v>
      </c>
      <c r="E9" s="45" t="s">
        <v>36</v>
      </c>
      <c r="F9" s="10" t="s">
        <v>37</v>
      </c>
    </row>
    <row r="10" spans="1:6" ht="20.100000000000001" customHeight="1" x14ac:dyDescent="0.2">
      <c r="A10" s="17"/>
      <c r="B10" s="15">
        <f>C9</f>
        <v>0.42708333333333331</v>
      </c>
      <c r="C10" s="3">
        <f>B10+TIME(0,25,0)</f>
        <v>0.44444444444444442</v>
      </c>
      <c r="D10" s="45" t="s">
        <v>38</v>
      </c>
      <c r="E10" s="45" t="s">
        <v>39</v>
      </c>
      <c r="F10" s="10" t="s">
        <v>40</v>
      </c>
    </row>
    <row r="11" spans="1:6" ht="20.100000000000001" customHeight="1" x14ac:dyDescent="0.2">
      <c r="A11" s="17"/>
      <c r="B11" s="14">
        <f>C10</f>
        <v>0.44444444444444442</v>
      </c>
      <c r="C11" s="4">
        <f>B11+TIME(0,20,0)</f>
        <v>0.45833333333333331</v>
      </c>
      <c r="D11" s="4"/>
      <c r="E11" s="10"/>
      <c r="F11" s="6" t="s">
        <v>3</v>
      </c>
    </row>
    <row r="12" spans="1:6" ht="20.100000000000001" customHeight="1" x14ac:dyDescent="0.2">
      <c r="A12" s="17"/>
      <c r="B12" s="15">
        <f t="shared" si="0"/>
        <v>0.45833333333333331</v>
      </c>
      <c r="C12" s="3">
        <f>B12+TIME(0,25,0)</f>
        <v>0.47569444444444442</v>
      </c>
      <c r="D12" s="45" t="s">
        <v>47</v>
      </c>
      <c r="E12" s="45" t="s">
        <v>48</v>
      </c>
      <c r="F12" s="10" t="s">
        <v>49</v>
      </c>
    </row>
    <row r="13" spans="1:6" ht="20.100000000000001" customHeight="1" x14ac:dyDescent="0.2">
      <c r="A13" s="17"/>
      <c r="B13" s="15">
        <f>C12</f>
        <v>0.47569444444444442</v>
      </c>
      <c r="C13" s="3">
        <f>B13+TIME(0,25,0)</f>
        <v>0.49305555555555552</v>
      </c>
      <c r="D13" s="46" t="s">
        <v>41</v>
      </c>
      <c r="E13" s="45" t="s">
        <v>42</v>
      </c>
      <c r="F13" s="10" t="s">
        <v>43</v>
      </c>
    </row>
    <row r="14" spans="1:6" ht="20.100000000000001" customHeight="1" x14ac:dyDescent="0.2">
      <c r="A14" s="17"/>
      <c r="B14" s="15">
        <f>C13</f>
        <v>0.49305555555555552</v>
      </c>
      <c r="C14" s="3">
        <f>B14+TIME(0,20,0)</f>
        <v>0.50694444444444442</v>
      </c>
      <c r="D14" s="43" t="s">
        <v>44</v>
      </c>
      <c r="E14" s="43" t="s">
        <v>45</v>
      </c>
      <c r="F14" s="10" t="s">
        <v>46</v>
      </c>
    </row>
    <row r="15" spans="1:6" ht="20.100000000000001" customHeight="1" x14ac:dyDescent="0.2">
      <c r="A15" s="17"/>
      <c r="B15" s="14">
        <f t="shared" si="0"/>
        <v>0.50694444444444442</v>
      </c>
      <c r="C15" s="9">
        <f>B15+TIME(1,0,0)</f>
        <v>0.54861111111111105</v>
      </c>
      <c r="D15" s="48"/>
      <c r="E15" s="48"/>
      <c r="F15" s="6" t="s">
        <v>2</v>
      </c>
    </row>
    <row r="16" spans="1:6" ht="20.100000000000001" customHeight="1" x14ac:dyDescent="0.2">
      <c r="A16" s="17"/>
      <c r="B16" s="16">
        <f>C15</f>
        <v>0.54861111111111105</v>
      </c>
      <c r="C16" s="5">
        <f>B16+TIME(0,25,0)</f>
        <v>0.56597222222222221</v>
      </c>
      <c r="D16" s="45" t="s">
        <v>50</v>
      </c>
      <c r="E16" s="45" t="s">
        <v>51</v>
      </c>
      <c r="F16" s="10" t="s">
        <v>52</v>
      </c>
    </row>
    <row r="17" spans="1:6" ht="20.100000000000001" customHeight="1" x14ac:dyDescent="0.2">
      <c r="A17" s="17"/>
      <c r="B17" s="16">
        <f>C16</f>
        <v>0.56597222222222221</v>
      </c>
      <c r="C17" s="3">
        <f>B17+TIME(0,25,0)</f>
        <v>0.58333333333333337</v>
      </c>
      <c r="D17" s="45" t="s">
        <v>53</v>
      </c>
      <c r="E17" s="45" t="s">
        <v>54</v>
      </c>
      <c r="F17" s="10" t="s">
        <v>55</v>
      </c>
    </row>
    <row r="18" spans="1:6" ht="20.100000000000001" customHeight="1" x14ac:dyDescent="0.2">
      <c r="A18" s="17"/>
      <c r="B18" s="16">
        <f t="shared" ref="B18:B22" si="2">C17</f>
        <v>0.58333333333333337</v>
      </c>
      <c r="C18" s="3">
        <f>B18+TIME(0,25,0)</f>
        <v>0.60069444444444453</v>
      </c>
      <c r="D18" s="45" t="s">
        <v>59</v>
      </c>
      <c r="E18" s="45" t="s">
        <v>60</v>
      </c>
      <c r="F18" s="10" t="s">
        <v>61</v>
      </c>
    </row>
    <row r="19" spans="1:6" ht="20.100000000000001" customHeight="1" x14ac:dyDescent="0.2">
      <c r="A19" s="17"/>
      <c r="B19" s="16">
        <f t="shared" ref="B19" si="3">C18</f>
        <v>0.60069444444444453</v>
      </c>
      <c r="C19" s="3">
        <f>B19+TIME(0,25,0)</f>
        <v>0.61805555555555569</v>
      </c>
      <c r="D19" s="46" t="s">
        <v>62</v>
      </c>
      <c r="E19" s="45" t="s">
        <v>63</v>
      </c>
      <c r="F19" s="43" t="s">
        <v>64</v>
      </c>
    </row>
    <row r="20" spans="1:6" ht="20.100000000000001" customHeight="1" x14ac:dyDescent="0.2">
      <c r="A20" s="17"/>
      <c r="B20" s="16">
        <f t="shared" si="2"/>
        <v>0.61805555555555569</v>
      </c>
      <c r="C20" s="3">
        <f>B20+TIME(0,25,0)</f>
        <v>0.63541666666666685</v>
      </c>
      <c r="D20" s="45" t="s">
        <v>65</v>
      </c>
      <c r="E20" s="45" t="s">
        <v>66</v>
      </c>
      <c r="F20" s="10" t="s">
        <v>67</v>
      </c>
    </row>
    <row r="21" spans="1:6" ht="20.100000000000001" customHeight="1" x14ac:dyDescent="0.2">
      <c r="A21" s="17"/>
      <c r="B21" s="16">
        <f t="shared" si="2"/>
        <v>0.63541666666666685</v>
      </c>
      <c r="C21" s="3">
        <f>B21+TIME(0,20,0)</f>
        <v>0.64930555555555569</v>
      </c>
      <c r="D21" s="43" t="s">
        <v>56</v>
      </c>
      <c r="E21" s="43" t="s">
        <v>57</v>
      </c>
      <c r="F21" s="10" t="s">
        <v>58</v>
      </c>
    </row>
    <row r="22" spans="1:6" ht="20.100000000000001" customHeight="1" x14ac:dyDescent="0.2">
      <c r="A22" s="17"/>
      <c r="B22" s="13">
        <f t="shared" si="2"/>
        <v>0.64930555555555569</v>
      </c>
      <c r="C22" s="4">
        <f>B22+TIME(0,20,0)</f>
        <v>0.66319444444444453</v>
      </c>
      <c r="D22" s="4"/>
      <c r="E22" s="11"/>
      <c r="F22" s="6" t="s">
        <v>3</v>
      </c>
    </row>
    <row r="23" spans="1:6" ht="20.100000000000001" customHeight="1" x14ac:dyDescent="0.2">
      <c r="A23" s="17"/>
      <c r="B23" s="15">
        <f t="shared" ref="B23:B27" si="4">C22</f>
        <v>0.66319444444444453</v>
      </c>
      <c r="C23" s="3">
        <f>B23+TIME(0,25,0)</f>
        <v>0.68055555555555569</v>
      </c>
      <c r="D23" s="46" t="s">
        <v>68</v>
      </c>
      <c r="E23" s="45" t="s">
        <v>69</v>
      </c>
      <c r="F23" s="10" t="s">
        <v>70</v>
      </c>
    </row>
    <row r="24" spans="1:6" ht="20.100000000000001" customHeight="1" x14ac:dyDescent="0.2">
      <c r="A24" s="17"/>
      <c r="B24" s="16">
        <f t="shared" si="4"/>
        <v>0.68055555555555569</v>
      </c>
      <c r="C24" s="3">
        <f>B24+TIME(0,25,0)</f>
        <v>0.69791666666666685</v>
      </c>
      <c r="D24" s="45" t="s">
        <v>71</v>
      </c>
      <c r="E24" s="45" t="s">
        <v>72</v>
      </c>
      <c r="F24" s="10" t="s">
        <v>73</v>
      </c>
    </row>
    <row r="25" spans="1:6" ht="20.100000000000001" customHeight="1" x14ac:dyDescent="0.2">
      <c r="A25" s="17"/>
      <c r="B25" s="16">
        <f>C24</f>
        <v>0.69791666666666685</v>
      </c>
      <c r="C25" s="3">
        <f>B25+TIME(0,20,0)</f>
        <v>0.71180555555555569</v>
      </c>
      <c r="D25" s="43" t="s">
        <v>74</v>
      </c>
      <c r="E25" s="43" t="s">
        <v>75</v>
      </c>
      <c r="F25" s="10" t="s">
        <v>76</v>
      </c>
    </row>
    <row r="26" spans="1:6" ht="20.100000000000001" customHeight="1" x14ac:dyDescent="0.2">
      <c r="A26" s="17"/>
      <c r="B26" s="16">
        <f t="shared" si="4"/>
        <v>0.71180555555555569</v>
      </c>
      <c r="C26" s="3">
        <f>B26+TIME(0,25,0)</f>
        <v>0.72916666666666685</v>
      </c>
      <c r="D26" s="45" t="s">
        <v>77</v>
      </c>
      <c r="E26" s="45" t="s">
        <v>78</v>
      </c>
      <c r="F26" s="10" t="s">
        <v>79</v>
      </c>
    </row>
    <row r="27" spans="1:6" ht="20.100000000000001" customHeight="1" x14ac:dyDescent="0.2">
      <c r="A27" s="17"/>
      <c r="B27" s="16">
        <f t="shared" si="4"/>
        <v>0.72916666666666685</v>
      </c>
      <c r="C27" s="3">
        <f>B27+TIME(0,20,0)</f>
        <v>0.74305555555555569</v>
      </c>
      <c r="D27" s="43" t="s">
        <v>80</v>
      </c>
      <c r="E27" s="43" t="s">
        <v>81</v>
      </c>
      <c r="F27" s="10" t="s">
        <v>82</v>
      </c>
    </row>
    <row r="28" spans="1:6" ht="20.100000000000001" customHeight="1" x14ac:dyDescent="0.2">
      <c r="A28" s="17"/>
      <c r="B28" s="16">
        <f t="shared" ref="B28:B30" si="5">C27</f>
        <v>0.74305555555555569</v>
      </c>
      <c r="C28" s="3">
        <f>B28+TIME(0,20,0)</f>
        <v>0.75694444444444453</v>
      </c>
      <c r="D28" s="43" t="s">
        <v>83</v>
      </c>
      <c r="E28" s="43" t="s">
        <v>84</v>
      </c>
      <c r="F28" s="10" t="s">
        <v>85</v>
      </c>
    </row>
    <row r="29" spans="1:6" ht="20.100000000000001" customHeight="1" x14ac:dyDescent="0.35">
      <c r="A29" s="17"/>
      <c r="B29" s="16">
        <f t="shared" si="5"/>
        <v>0.75694444444444453</v>
      </c>
      <c r="C29" s="15">
        <f>B29+TIME(0,20,0)</f>
        <v>0.77083333333333337</v>
      </c>
      <c r="D29" s="43" t="s">
        <v>86</v>
      </c>
      <c r="E29" s="43" t="s">
        <v>87</v>
      </c>
      <c r="F29" s="10" t="s">
        <v>157</v>
      </c>
    </row>
    <row r="30" spans="1:6" ht="20.100000000000001" customHeight="1" x14ac:dyDescent="0.2">
      <c r="A30" s="17"/>
      <c r="B30" s="16">
        <f>C29+TIME(1,0,0)</f>
        <v>0.8125</v>
      </c>
      <c r="C30" s="3">
        <f>B30+TIME(2,0,0)</f>
        <v>0.89583333333333337</v>
      </c>
      <c r="D30" s="3"/>
      <c r="E30" s="10"/>
      <c r="F30" s="60" t="s">
        <v>5</v>
      </c>
    </row>
    <row r="31" spans="1:6" ht="20.100000000000001" customHeight="1" x14ac:dyDescent="0.25">
      <c r="A31" s="55">
        <v>43599</v>
      </c>
      <c r="B31" s="30"/>
      <c r="C31" s="30"/>
      <c r="D31" s="30"/>
      <c r="E31" s="31"/>
      <c r="F31" s="32" t="s">
        <v>205</v>
      </c>
    </row>
    <row r="32" spans="1:6" ht="20.100000000000001" customHeight="1" x14ac:dyDescent="0.2">
      <c r="A32" s="17"/>
      <c r="B32" s="15">
        <f>TIME(8,30,0)</f>
        <v>0.35416666666666669</v>
      </c>
      <c r="C32" s="3">
        <f>B32+TIME(0,25,0)</f>
        <v>0.37152777777777779</v>
      </c>
      <c r="D32" s="24" t="s">
        <v>88</v>
      </c>
      <c r="E32" s="24" t="s">
        <v>89</v>
      </c>
      <c r="F32" s="10" t="s">
        <v>90</v>
      </c>
    </row>
    <row r="33" spans="1:6" ht="20.100000000000001" customHeight="1" x14ac:dyDescent="0.2">
      <c r="A33" s="17"/>
      <c r="B33" s="15">
        <f t="shared" ref="B33:B40" si="6">C32</f>
        <v>0.37152777777777779</v>
      </c>
      <c r="C33" s="3">
        <f>B33+TIME(0,25,0)</f>
        <v>0.3888888888888889</v>
      </c>
      <c r="D33" s="45" t="s">
        <v>91</v>
      </c>
      <c r="E33" s="45" t="s">
        <v>92</v>
      </c>
      <c r="F33" s="10" t="s">
        <v>93</v>
      </c>
    </row>
    <row r="34" spans="1:6" ht="20.100000000000001" customHeight="1" x14ac:dyDescent="0.2">
      <c r="A34" s="18"/>
      <c r="B34" s="15">
        <f t="shared" si="6"/>
        <v>0.3888888888888889</v>
      </c>
      <c r="C34" s="3">
        <f>B34+TIME(0,25,0)</f>
        <v>0.40625</v>
      </c>
      <c r="D34" s="45" t="s">
        <v>95</v>
      </c>
      <c r="E34" s="45" t="s">
        <v>96</v>
      </c>
      <c r="F34" s="10" t="s">
        <v>97</v>
      </c>
    </row>
    <row r="35" spans="1:6" ht="20.100000000000001" customHeight="1" x14ac:dyDescent="0.2">
      <c r="A35" s="18"/>
      <c r="B35" s="15">
        <f t="shared" ref="B35:B36" si="7">C34</f>
        <v>0.40625</v>
      </c>
      <c r="C35" s="3">
        <f>B35+TIME(0,25,0)</f>
        <v>0.4236111111111111</v>
      </c>
      <c r="D35" s="45" t="s">
        <v>98</v>
      </c>
      <c r="E35" s="45" t="s">
        <v>99</v>
      </c>
      <c r="F35" s="10" t="s">
        <v>100</v>
      </c>
    </row>
    <row r="36" spans="1:6" ht="20.100000000000001" customHeight="1" x14ac:dyDescent="0.2">
      <c r="A36" s="18"/>
      <c r="B36" s="15">
        <f t="shared" si="7"/>
        <v>0.4236111111111111</v>
      </c>
      <c r="C36" s="3">
        <f>B36+TIME(0,20,0)</f>
        <v>0.4375</v>
      </c>
      <c r="D36" s="58" t="s">
        <v>217</v>
      </c>
      <c r="E36" s="58" t="s">
        <v>218</v>
      </c>
      <c r="F36" s="10" t="s">
        <v>228</v>
      </c>
    </row>
    <row r="37" spans="1:6" ht="20.100000000000001" customHeight="1" x14ac:dyDescent="0.2">
      <c r="A37" s="17"/>
      <c r="B37" s="14">
        <f>C36</f>
        <v>0.4375</v>
      </c>
      <c r="C37" s="9">
        <f>B37+TIME(0,20,0)</f>
        <v>0.4513888888888889</v>
      </c>
      <c r="D37" s="9"/>
      <c r="E37" s="11"/>
      <c r="F37" s="35" t="s">
        <v>3</v>
      </c>
    </row>
    <row r="38" spans="1:6" ht="20.100000000000001" customHeight="1" x14ac:dyDescent="0.2">
      <c r="A38" s="17"/>
      <c r="B38" s="16">
        <f t="shared" si="6"/>
        <v>0.4513888888888889</v>
      </c>
      <c r="C38" s="5">
        <f>B38+TIME(0,25,0)</f>
        <v>0.46875</v>
      </c>
      <c r="D38" s="45" t="s">
        <v>101</v>
      </c>
      <c r="E38" s="45" t="s">
        <v>102</v>
      </c>
      <c r="F38" s="10" t="s">
        <v>103</v>
      </c>
    </row>
    <row r="39" spans="1:6" ht="20.100000000000001" customHeight="1" x14ac:dyDescent="0.2">
      <c r="A39" s="18"/>
      <c r="B39" s="15">
        <f t="shared" si="6"/>
        <v>0.46875</v>
      </c>
      <c r="C39" s="15">
        <f>B39+TIME(0,20,0)</f>
        <v>0.4826388888888889</v>
      </c>
      <c r="D39" s="10" t="s">
        <v>104</v>
      </c>
      <c r="E39" s="10" t="s">
        <v>105</v>
      </c>
      <c r="F39" s="10" t="s">
        <v>145</v>
      </c>
    </row>
    <row r="40" spans="1:6" ht="20.100000000000001" customHeight="1" x14ac:dyDescent="0.2">
      <c r="A40" s="17"/>
      <c r="B40" s="15">
        <f t="shared" si="6"/>
        <v>0.4826388888888889</v>
      </c>
      <c r="C40" s="15">
        <f>B40+TIME(0,25,0)</f>
        <v>0.5</v>
      </c>
      <c r="D40" s="45" t="s">
        <v>106</v>
      </c>
      <c r="E40" s="45" t="s">
        <v>107</v>
      </c>
      <c r="F40" s="10" t="s">
        <v>108</v>
      </c>
    </row>
    <row r="41" spans="1:6" ht="20.100000000000001" customHeight="1" x14ac:dyDescent="0.2">
      <c r="A41" s="17"/>
      <c r="B41" s="16">
        <f t="shared" ref="B41:B54" si="8">C40</f>
        <v>0.5</v>
      </c>
      <c r="C41" s="3">
        <f>B41+TIME(0,25,0)</f>
        <v>0.51736111111111116</v>
      </c>
      <c r="D41" s="45" t="s">
        <v>109</v>
      </c>
      <c r="E41" s="45" t="s">
        <v>110</v>
      </c>
      <c r="F41" s="10" t="s">
        <v>111</v>
      </c>
    </row>
    <row r="42" spans="1:6" ht="20.100000000000001" customHeight="1" x14ac:dyDescent="0.2">
      <c r="A42" s="17"/>
      <c r="B42" s="14">
        <f>C41</f>
        <v>0.51736111111111116</v>
      </c>
      <c r="C42" s="9">
        <f>B42+TIME(1,5,0)</f>
        <v>0.5625</v>
      </c>
      <c r="D42" s="9"/>
      <c r="E42" s="11"/>
      <c r="F42" s="36" t="s">
        <v>2</v>
      </c>
    </row>
    <row r="43" spans="1:6" ht="20.100000000000001" customHeight="1" x14ac:dyDescent="0.35">
      <c r="A43" s="17"/>
      <c r="B43" s="16">
        <f t="shared" si="8"/>
        <v>0.5625</v>
      </c>
      <c r="C43" s="5">
        <f>B43+TIME(0,25,0)</f>
        <v>0.57986111111111116</v>
      </c>
      <c r="D43" s="46" t="s">
        <v>114</v>
      </c>
      <c r="E43" s="46" t="s">
        <v>115</v>
      </c>
      <c r="F43" s="10" t="s">
        <v>167</v>
      </c>
    </row>
    <row r="44" spans="1:6" ht="20.100000000000001" customHeight="1" x14ac:dyDescent="0.35">
      <c r="A44" s="17"/>
      <c r="B44" s="15">
        <f>C43</f>
        <v>0.57986111111111116</v>
      </c>
      <c r="C44" s="3">
        <f>B44+TIME(0,20,0)</f>
        <v>0.59375</v>
      </c>
      <c r="D44" s="43" t="s">
        <v>112</v>
      </c>
      <c r="E44" s="43" t="s">
        <v>113</v>
      </c>
      <c r="F44" s="10" t="s">
        <v>168</v>
      </c>
    </row>
    <row r="45" spans="1:6" ht="20.100000000000001" customHeight="1" x14ac:dyDescent="0.2">
      <c r="A45" s="17"/>
      <c r="B45" s="15">
        <f>C44</f>
        <v>0.59375</v>
      </c>
      <c r="C45" s="3">
        <f>B45+TIME(0,25,0)</f>
        <v>0.61111111111111116</v>
      </c>
      <c r="D45" s="45" t="s">
        <v>179</v>
      </c>
      <c r="E45" s="45" t="s">
        <v>180</v>
      </c>
      <c r="F45" s="10" t="s">
        <v>181</v>
      </c>
    </row>
    <row r="46" spans="1:6" ht="20.100000000000001" customHeight="1" x14ac:dyDescent="0.2">
      <c r="A46" s="17"/>
      <c r="B46" s="15">
        <f>C45</f>
        <v>0.61111111111111116</v>
      </c>
      <c r="C46" s="3">
        <f>B46+TIME(0,25,0)</f>
        <v>0.62847222222222232</v>
      </c>
      <c r="D46" s="45" t="s">
        <v>119</v>
      </c>
      <c r="E46" s="45" t="s">
        <v>120</v>
      </c>
      <c r="F46" s="10" t="s">
        <v>121</v>
      </c>
    </row>
    <row r="47" spans="1:6" ht="20.100000000000001" customHeight="1" x14ac:dyDescent="0.2">
      <c r="A47" s="17"/>
      <c r="B47" s="15">
        <f>C46</f>
        <v>0.62847222222222232</v>
      </c>
      <c r="C47" s="3">
        <f>B47+TIME(0,25,0)</f>
        <v>0.64583333333333348</v>
      </c>
      <c r="D47" s="46" t="s">
        <v>125</v>
      </c>
      <c r="E47" s="45" t="s">
        <v>126</v>
      </c>
      <c r="F47" s="10" t="s">
        <v>127</v>
      </c>
    </row>
    <row r="48" spans="1:6" ht="20.100000000000001" customHeight="1" x14ac:dyDescent="0.2">
      <c r="A48" s="17"/>
      <c r="B48" s="16">
        <f t="shared" si="8"/>
        <v>0.64583333333333348</v>
      </c>
      <c r="C48" s="3">
        <f>B48+TIME(0,20,0)</f>
        <v>0.65972222222222232</v>
      </c>
      <c r="D48" s="43" t="s">
        <v>122</v>
      </c>
      <c r="E48" s="43" t="s">
        <v>123</v>
      </c>
      <c r="F48" s="10" t="s">
        <v>124</v>
      </c>
    </row>
    <row r="49" spans="1:6" ht="19.5" customHeight="1" x14ac:dyDescent="0.2">
      <c r="A49" s="17"/>
      <c r="B49" s="9">
        <f>C48</f>
        <v>0.65972222222222232</v>
      </c>
      <c r="C49" s="9">
        <f>B49+TIME(0,20,0)</f>
        <v>0.67361111111111116</v>
      </c>
      <c r="D49" s="9"/>
      <c r="E49" s="11"/>
      <c r="F49" s="35" t="s">
        <v>3</v>
      </c>
    </row>
    <row r="50" spans="1:6" ht="20.100000000000001" customHeight="1" x14ac:dyDescent="0.2">
      <c r="A50" s="17"/>
      <c r="B50" s="5">
        <f>C49</f>
        <v>0.67361111111111116</v>
      </c>
      <c r="C50" s="3">
        <f>B50+TIME(0,25,0)</f>
        <v>0.69097222222222232</v>
      </c>
      <c r="D50" s="45" t="s">
        <v>128</v>
      </c>
      <c r="E50" s="45" t="s">
        <v>129</v>
      </c>
      <c r="F50" s="10" t="s">
        <v>165</v>
      </c>
    </row>
    <row r="51" spans="1:6" ht="20.100000000000001" customHeight="1" x14ac:dyDescent="0.2">
      <c r="A51" s="17"/>
      <c r="B51" s="5">
        <f t="shared" si="8"/>
        <v>0.69097222222222232</v>
      </c>
      <c r="C51" s="15">
        <f>B51+TIME(0,25,0)</f>
        <v>0.70833333333333348</v>
      </c>
      <c r="D51" s="45" t="s">
        <v>130</v>
      </c>
      <c r="E51" s="45" t="s">
        <v>131</v>
      </c>
      <c r="F51" s="10" t="s">
        <v>132</v>
      </c>
    </row>
    <row r="52" spans="1:6" ht="20.100000000000001" customHeight="1" x14ac:dyDescent="0.2">
      <c r="A52" s="17"/>
      <c r="B52" s="5">
        <f t="shared" ref="B52" si="9">C51</f>
        <v>0.70833333333333348</v>
      </c>
      <c r="C52" s="15">
        <f>B52+TIME(0,25,0)</f>
        <v>0.72569444444444464</v>
      </c>
      <c r="D52" s="46" t="s">
        <v>133</v>
      </c>
      <c r="E52" s="45" t="s">
        <v>134</v>
      </c>
      <c r="F52" s="10" t="s">
        <v>135</v>
      </c>
    </row>
    <row r="53" spans="1:6" ht="20.100000000000001" customHeight="1" x14ac:dyDescent="0.2">
      <c r="A53" s="17"/>
      <c r="B53" s="5">
        <f>C52</f>
        <v>0.72569444444444464</v>
      </c>
      <c r="C53" s="15">
        <f>B53+TIME(0,25,0)</f>
        <v>0.7430555555555558</v>
      </c>
      <c r="D53" s="45" t="s">
        <v>136</v>
      </c>
      <c r="E53" s="45" t="s">
        <v>137</v>
      </c>
      <c r="F53" s="10" t="s">
        <v>138</v>
      </c>
    </row>
    <row r="54" spans="1:6" ht="20.100000000000001" customHeight="1" x14ac:dyDescent="0.35">
      <c r="A54" s="17"/>
      <c r="B54" s="5">
        <f t="shared" si="8"/>
        <v>0.7430555555555558</v>
      </c>
      <c r="C54" s="3">
        <f>B54+TIME(0,20,0)</f>
        <v>0.75694444444444464</v>
      </c>
      <c r="D54" s="10" t="s">
        <v>140</v>
      </c>
      <c r="E54" s="10" t="s">
        <v>141</v>
      </c>
      <c r="F54" s="10" t="s">
        <v>200</v>
      </c>
    </row>
    <row r="55" spans="1:6" ht="20.100000000000001" customHeight="1" x14ac:dyDescent="0.2">
      <c r="A55" s="17"/>
      <c r="B55" s="5">
        <v>0.77083333333333337</v>
      </c>
      <c r="C55" s="3">
        <v>0.8125</v>
      </c>
      <c r="D55" s="10"/>
      <c r="E55" s="10"/>
      <c r="F55" s="59" t="s">
        <v>229</v>
      </c>
    </row>
    <row r="56" spans="1:6" ht="20.100000000000001" customHeight="1" x14ac:dyDescent="0.2">
      <c r="A56" s="17"/>
      <c r="B56" s="5">
        <f>C55</f>
        <v>0.8125</v>
      </c>
      <c r="C56" s="3">
        <f>B56+TIME(1,0,0)</f>
        <v>0.85416666666666663</v>
      </c>
      <c r="D56" s="3"/>
      <c r="E56" s="10"/>
      <c r="F56" s="8" t="s">
        <v>9</v>
      </c>
    </row>
    <row r="57" spans="1:6" ht="20.100000000000001" customHeight="1" x14ac:dyDescent="0.25">
      <c r="A57" s="55">
        <v>43600</v>
      </c>
      <c r="B57" s="30"/>
      <c r="C57" s="30"/>
      <c r="D57" s="30"/>
      <c r="E57" s="31"/>
      <c r="F57" s="32" t="s">
        <v>227</v>
      </c>
    </row>
    <row r="58" spans="1:6" ht="20.100000000000001" customHeight="1" x14ac:dyDescent="0.35">
      <c r="A58" s="17"/>
      <c r="B58" s="15">
        <f>TIME(8,30,0)</f>
        <v>0.35416666666666669</v>
      </c>
      <c r="C58" s="3">
        <f>B58+TIME(0,25,0)</f>
        <v>0.37152777777777779</v>
      </c>
      <c r="D58" s="45" t="s">
        <v>128</v>
      </c>
      <c r="E58" s="45" t="s">
        <v>139</v>
      </c>
      <c r="F58" s="10" t="s">
        <v>169</v>
      </c>
    </row>
    <row r="59" spans="1:6" ht="20.100000000000001" customHeight="1" x14ac:dyDescent="0.2">
      <c r="A59" s="17"/>
      <c r="B59" s="15">
        <f t="shared" ref="B59:B67" si="10">C58</f>
        <v>0.37152777777777779</v>
      </c>
      <c r="C59" s="3">
        <f>B59+TIME(0,25,0)</f>
        <v>0.3888888888888889</v>
      </c>
      <c r="D59" s="45" t="s">
        <v>142</v>
      </c>
      <c r="E59" s="45" t="s">
        <v>143</v>
      </c>
      <c r="F59" s="10" t="s">
        <v>144</v>
      </c>
    </row>
    <row r="60" spans="1:6" ht="20.100000000000001" customHeight="1" x14ac:dyDescent="0.2">
      <c r="A60" s="17"/>
      <c r="B60" s="15">
        <f t="shared" ref="B60:B66" si="11">C59</f>
        <v>0.3888888888888889</v>
      </c>
      <c r="C60" s="3">
        <f>B60+TIME(0,25,0)</f>
        <v>0.40625</v>
      </c>
      <c r="D60" s="45" t="s">
        <v>146</v>
      </c>
      <c r="E60" s="45" t="s">
        <v>147</v>
      </c>
      <c r="F60" s="10" t="s">
        <v>148</v>
      </c>
    </row>
    <row r="61" spans="1:6" ht="20.100000000000001" customHeight="1" x14ac:dyDescent="0.2">
      <c r="A61" s="17"/>
      <c r="B61" s="15">
        <f t="shared" si="11"/>
        <v>0.40625</v>
      </c>
      <c r="C61" s="3">
        <f>B61+TIME(0,25,0)</f>
        <v>0.4236111111111111</v>
      </c>
      <c r="D61" s="45" t="s">
        <v>149</v>
      </c>
      <c r="E61" s="45" t="s">
        <v>150</v>
      </c>
      <c r="F61" s="10" t="s">
        <v>151</v>
      </c>
    </row>
    <row r="62" spans="1:6" ht="20.100000000000001" customHeight="1" x14ac:dyDescent="0.35">
      <c r="A62" s="17"/>
      <c r="B62" s="15">
        <f t="shared" si="11"/>
        <v>0.4236111111111111</v>
      </c>
      <c r="C62" s="3">
        <f>B62+TIME(0,20,0)</f>
        <v>0.4375</v>
      </c>
      <c r="D62" s="43" t="s">
        <v>152</v>
      </c>
      <c r="E62" s="43" t="s">
        <v>153</v>
      </c>
      <c r="F62" s="10" t="s">
        <v>170</v>
      </c>
    </row>
    <row r="63" spans="1:6" ht="20.100000000000001" customHeight="1" x14ac:dyDescent="0.2">
      <c r="A63" s="17"/>
      <c r="B63" s="15">
        <f t="shared" si="11"/>
        <v>0.4375</v>
      </c>
      <c r="C63" s="9">
        <f>B63+TIME(0,15,0)</f>
        <v>0.44791666666666669</v>
      </c>
      <c r="D63" s="9"/>
      <c r="E63" s="11"/>
      <c r="F63" s="40" t="s">
        <v>3</v>
      </c>
    </row>
    <row r="64" spans="1:6" ht="20.100000000000001" customHeight="1" x14ac:dyDescent="0.2">
      <c r="A64" s="17"/>
      <c r="B64" s="16">
        <f t="shared" si="11"/>
        <v>0.44791666666666669</v>
      </c>
      <c r="C64" s="16">
        <f>B64+TIME(0,20,0)</f>
        <v>0.46180555555555558</v>
      </c>
      <c r="D64" s="43" t="s">
        <v>154</v>
      </c>
      <c r="E64" s="43" t="s">
        <v>155</v>
      </c>
      <c r="F64" s="10" t="s">
        <v>156</v>
      </c>
    </row>
    <row r="65" spans="1:6" ht="20.100000000000001" customHeight="1" x14ac:dyDescent="0.35">
      <c r="A65" s="17"/>
      <c r="B65" s="16">
        <f t="shared" si="11"/>
        <v>0.46180555555555558</v>
      </c>
      <c r="C65" s="16">
        <f>B65+TIME(0,20,0)</f>
        <v>0.47569444444444448</v>
      </c>
      <c r="D65" s="43" t="s">
        <v>71</v>
      </c>
      <c r="E65" s="43" t="s">
        <v>158</v>
      </c>
      <c r="F65" s="10" t="s">
        <v>189</v>
      </c>
    </row>
    <row r="66" spans="1:6" ht="20.100000000000001" customHeight="1" x14ac:dyDescent="0.2">
      <c r="A66" s="17"/>
      <c r="B66" s="16">
        <f t="shared" si="11"/>
        <v>0.47569444444444448</v>
      </c>
      <c r="C66" s="15">
        <f>B66+TIME(0,25,0)</f>
        <v>0.49305555555555558</v>
      </c>
      <c r="D66" s="45" t="s">
        <v>159</v>
      </c>
      <c r="E66" s="45" t="s">
        <v>164</v>
      </c>
      <c r="F66" s="10" t="s">
        <v>160</v>
      </c>
    </row>
    <row r="67" spans="1:6" ht="20.100000000000001" customHeight="1" x14ac:dyDescent="0.2">
      <c r="A67" s="17"/>
      <c r="B67" s="15">
        <f t="shared" si="10"/>
        <v>0.49305555555555558</v>
      </c>
      <c r="C67" s="3">
        <f>B67+TIME(0,25,0)</f>
        <v>0.51041666666666674</v>
      </c>
      <c r="D67" s="45" t="s">
        <v>161</v>
      </c>
      <c r="E67" s="45" t="s">
        <v>162</v>
      </c>
      <c r="F67" s="10" t="s">
        <v>163</v>
      </c>
    </row>
    <row r="68" spans="1:6" ht="20.100000000000001" customHeight="1" x14ac:dyDescent="0.2">
      <c r="A68" s="17"/>
      <c r="B68" s="15">
        <f t="shared" ref="B68:B69" si="12">C67</f>
        <v>0.51041666666666674</v>
      </c>
      <c r="C68" s="15">
        <f>B68+TIME(0,20,0)</f>
        <v>0.52430555555555558</v>
      </c>
      <c r="D68" s="44" t="s">
        <v>186</v>
      </c>
      <c r="E68" s="44" t="s">
        <v>187</v>
      </c>
      <c r="F68" s="10" t="s">
        <v>188</v>
      </c>
    </row>
    <row r="69" spans="1:6" ht="20.100000000000001" customHeight="1" x14ac:dyDescent="0.2">
      <c r="A69" s="17"/>
      <c r="B69" s="14">
        <f t="shared" si="12"/>
        <v>0.52430555555555558</v>
      </c>
      <c r="C69" s="9">
        <f>B69+TIME(1,0,0)</f>
        <v>0.56597222222222221</v>
      </c>
      <c r="D69" s="3"/>
      <c r="E69" s="10"/>
      <c r="F69" s="6" t="s">
        <v>2</v>
      </c>
    </row>
    <row r="70" spans="1:6" ht="20.100000000000001" customHeight="1" x14ac:dyDescent="0.25">
      <c r="A70" s="17"/>
      <c r="B70" s="16">
        <v>0.59722222222222221</v>
      </c>
      <c r="C70" s="3">
        <v>0.75</v>
      </c>
      <c r="D70" s="3"/>
      <c r="E70" s="26"/>
      <c r="F70" s="8" t="s">
        <v>15</v>
      </c>
    </row>
    <row r="71" spans="1:6" ht="20.100000000000001" customHeight="1" x14ac:dyDescent="0.2">
      <c r="A71" s="17"/>
      <c r="B71" s="5">
        <v>0.79166666666666663</v>
      </c>
      <c r="C71" s="3">
        <f>B71+TIME(1,0,0)</f>
        <v>0.83333333333333326</v>
      </c>
      <c r="D71" s="3"/>
      <c r="E71" s="10"/>
      <c r="F71" s="6" t="s">
        <v>4</v>
      </c>
    </row>
    <row r="72" spans="1:6" ht="20.100000000000001" customHeight="1" x14ac:dyDescent="0.25">
      <c r="A72" s="55">
        <v>43601</v>
      </c>
      <c r="B72" s="30"/>
      <c r="C72" s="30"/>
      <c r="D72" s="30"/>
      <c r="E72" s="31"/>
      <c r="F72" s="41" t="s">
        <v>204</v>
      </c>
    </row>
    <row r="73" spans="1:6" ht="20.100000000000001" customHeight="1" x14ac:dyDescent="0.2">
      <c r="A73" s="17"/>
      <c r="B73" s="15">
        <f>TIME(8,30,0)</f>
        <v>0.35416666666666669</v>
      </c>
      <c r="C73" s="3">
        <f>B73+TIME(0,25,0)</f>
        <v>0.37152777777777779</v>
      </c>
      <c r="D73" s="45" t="s">
        <v>114</v>
      </c>
      <c r="E73" s="45" t="s">
        <v>175</v>
      </c>
      <c r="F73" s="10" t="s">
        <v>176</v>
      </c>
    </row>
    <row r="74" spans="1:6" ht="20.100000000000001" customHeight="1" x14ac:dyDescent="0.35">
      <c r="A74" s="17"/>
      <c r="B74" s="15">
        <f t="shared" ref="B74:B78" si="13">C73</f>
        <v>0.37152777777777779</v>
      </c>
      <c r="C74" s="3">
        <f>B74+TIME(0,25,0)</f>
        <v>0.3888888888888889</v>
      </c>
      <c r="D74" s="46" t="s">
        <v>177</v>
      </c>
      <c r="E74" s="45" t="s">
        <v>178</v>
      </c>
      <c r="F74" s="10" t="s">
        <v>185</v>
      </c>
    </row>
    <row r="75" spans="1:6" ht="20.100000000000001" customHeight="1" x14ac:dyDescent="0.2">
      <c r="A75" s="17"/>
      <c r="B75" s="15">
        <f t="shared" ref="B75" si="14">C74</f>
        <v>0.3888888888888889</v>
      </c>
      <c r="C75" s="3">
        <f>B75+TIME(0,25,0)</f>
        <v>0.40625</v>
      </c>
      <c r="D75" s="45" t="s">
        <v>182</v>
      </c>
      <c r="E75" s="45" t="s">
        <v>183</v>
      </c>
      <c r="F75" s="10" t="s">
        <v>184</v>
      </c>
    </row>
    <row r="76" spans="1:6" ht="20.100000000000001" customHeight="1" x14ac:dyDescent="0.2">
      <c r="A76" s="17"/>
      <c r="B76" s="13">
        <f>C75</f>
        <v>0.40625</v>
      </c>
      <c r="C76" s="4">
        <f t="shared" ref="C76:C78" si="15">B76+TIME(0,20,0)</f>
        <v>0.4201388888888889</v>
      </c>
      <c r="D76" s="4"/>
      <c r="E76" s="12"/>
      <c r="F76" s="6" t="s">
        <v>3</v>
      </c>
    </row>
    <row r="77" spans="1:6" ht="20.100000000000001" customHeight="1" x14ac:dyDescent="0.2">
      <c r="A77" s="17"/>
      <c r="B77" s="16">
        <f>C76</f>
        <v>0.4201388888888889</v>
      </c>
      <c r="C77" s="3">
        <f t="shared" si="15"/>
        <v>0.43402777777777779</v>
      </c>
      <c r="D77" s="43" t="s">
        <v>116</v>
      </c>
      <c r="E77" s="43" t="s">
        <v>117</v>
      </c>
      <c r="F77" s="10" t="s">
        <v>118</v>
      </c>
    </row>
    <row r="78" spans="1:6" ht="20.100000000000001" customHeight="1" x14ac:dyDescent="0.2">
      <c r="A78" s="17"/>
      <c r="B78" s="15">
        <f t="shared" si="13"/>
        <v>0.43402777777777779</v>
      </c>
      <c r="C78" s="3">
        <f t="shared" si="15"/>
        <v>0.44791666666666669</v>
      </c>
      <c r="D78" s="43" t="s">
        <v>172</v>
      </c>
      <c r="E78" s="43" t="s">
        <v>173</v>
      </c>
      <c r="F78" s="10" t="s">
        <v>174</v>
      </c>
    </row>
    <row r="79" spans="1:6" ht="20.100000000000001" customHeight="1" x14ac:dyDescent="0.2">
      <c r="A79" s="17"/>
      <c r="B79" s="15">
        <f t="shared" ref="B79:B80" si="16">C78</f>
        <v>0.44791666666666669</v>
      </c>
      <c r="C79" s="3">
        <f>B79+TIME(0,10,0)</f>
        <v>0.4548611111111111</v>
      </c>
      <c r="D79" s="42" t="s">
        <v>23</v>
      </c>
      <c r="E79" s="33" t="s">
        <v>25</v>
      </c>
      <c r="F79" s="34" t="s">
        <v>10</v>
      </c>
    </row>
    <row r="80" spans="1:6" ht="20.100000000000001" customHeight="1" x14ac:dyDescent="0.2">
      <c r="A80" s="17"/>
      <c r="B80" s="15">
        <f t="shared" si="16"/>
        <v>0.4548611111111111</v>
      </c>
      <c r="C80" s="4">
        <f>B80+TIME(0,45,0)</f>
        <v>0.4861111111111111</v>
      </c>
      <c r="D80" s="4"/>
      <c r="E80" s="12"/>
      <c r="F80" s="6" t="s">
        <v>2</v>
      </c>
    </row>
    <row r="81" spans="1:6" ht="20.100000000000001" customHeight="1" x14ac:dyDescent="0.2">
      <c r="A81" s="17"/>
      <c r="B81" s="5">
        <v>0.52083333333333337</v>
      </c>
      <c r="C81" s="3"/>
      <c r="D81" s="3"/>
      <c r="E81" s="12"/>
      <c r="F81" s="22" t="s">
        <v>8</v>
      </c>
    </row>
    <row r="82" spans="1:6" ht="20.100000000000001" customHeight="1" x14ac:dyDescent="0.2"/>
    <row r="83" spans="1:6" ht="20.100000000000001" customHeight="1" x14ac:dyDescent="0.2"/>
    <row r="84" spans="1:6" ht="20.100000000000001" customHeight="1" x14ac:dyDescent="0.2"/>
    <row r="85" spans="1:6" ht="20.100000000000001" customHeight="1" x14ac:dyDescent="0.2"/>
    <row r="86" spans="1:6" ht="20.100000000000001" customHeight="1" x14ac:dyDescent="0.2"/>
    <row r="87" spans="1:6" ht="20.100000000000001" customHeight="1" x14ac:dyDescent="0.2"/>
  </sheetData>
  <phoneticPr fontId="0" type="noConversion"/>
  <pageMargins left="0.55118110236220474" right="0.55118110236220474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80" zoomScaleNormal="80" workbookViewId="0">
      <selection activeCell="B25" sqref="B25"/>
    </sheetView>
  </sheetViews>
  <sheetFormatPr defaultColWidth="8.85546875" defaultRowHeight="12.75" x14ac:dyDescent="0.2"/>
  <cols>
    <col min="1" max="1" width="7" customWidth="1"/>
    <col min="2" max="2" width="24.7109375" customWidth="1"/>
    <col min="3" max="3" width="126.28515625" customWidth="1"/>
  </cols>
  <sheetData>
    <row r="1" spans="1:3" ht="15.95" customHeight="1" x14ac:dyDescent="0.25">
      <c r="A1" s="47"/>
      <c r="B1" s="47"/>
      <c r="C1" s="49" t="s">
        <v>22</v>
      </c>
    </row>
    <row r="2" spans="1:3" ht="15.95" customHeight="1" x14ac:dyDescent="0.2">
      <c r="A2" s="50"/>
      <c r="B2" s="51" t="s">
        <v>11</v>
      </c>
      <c r="C2" s="52" t="s">
        <v>12</v>
      </c>
    </row>
    <row r="3" spans="1:3" ht="15.95" customHeight="1" x14ac:dyDescent="0.2">
      <c r="A3" s="53">
        <v>1</v>
      </c>
      <c r="B3" s="11" t="s">
        <v>17</v>
      </c>
      <c r="C3" s="57" t="s">
        <v>210</v>
      </c>
    </row>
    <row r="4" spans="1:3" ht="15.95" customHeight="1" x14ac:dyDescent="0.2">
      <c r="A4" s="53">
        <f>A3+1</f>
        <v>2</v>
      </c>
      <c r="B4" s="11" t="s">
        <v>191</v>
      </c>
      <c r="C4" s="10" t="s">
        <v>190</v>
      </c>
    </row>
    <row r="5" spans="1:3" ht="15.95" customHeight="1" x14ac:dyDescent="0.2">
      <c r="A5" s="53">
        <f t="shared" ref="A5:A22" si="0">A4+1</f>
        <v>3</v>
      </c>
      <c r="B5" s="11" t="s">
        <v>18</v>
      </c>
      <c r="C5" s="25" t="s">
        <v>199</v>
      </c>
    </row>
    <row r="6" spans="1:3" ht="15.95" customHeight="1" x14ac:dyDescent="0.2">
      <c r="A6" s="53">
        <f t="shared" si="0"/>
        <v>4</v>
      </c>
      <c r="B6" s="11" t="s">
        <v>223</v>
      </c>
      <c r="C6" s="47" t="s">
        <v>222</v>
      </c>
    </row>
    <row r="7" spans="1:3" ht="15.95" customHeight="1" x14ac:dyDescent="0.25">
      <c r="A7" s="53">
        <f t="shared" si="0"/>
        <v>5</v>
      </c>
      <c r="B7" s="11" t="s">
        <v>225</v>
      </c>
      <c r="C7" s="25" t="s">
        <v>219</v>
      </c>
    </row>
    <row r="8" spans="1:3" ht="15.95" customHeight="1" x14ac:dyDescent="0.2">
      <c r="A8" s="53">
        <f t="shared" si="0"/>
        <v>6</v>
      </c>
      <c r="B8" s="11" t="s">
        <v>221</v>
      </c>
      <c r="C8" s="25" t="s">
        <v>220</v>
      </c>
    </row>
    <row r="9" spans="1:3" ht="15.95" customHeight="1" x14ac:dyDescent="0.2">
      <c r="A9" s="53">
        <f t="shared" si="0"/>
        <v>7</v>
      </c>
      <c r="B9" s="11" t="s">
        <v>20</v>
      </c>
      <c r="C9" s="25" t="s">
        <v>214</v>
      </c>
    </row>
    <row r="10" spans="1:3" ht="15.95" customHeight="1" x14ac:dyDescent="0.2">
      <c r="A10" s="53">
        <f t="shared" si="0"/>
        <v>8</v>
      </c>
      <c r="B10" s="11" t="s">
        <v>224</v>
      </c>
      <c r="C10" s="10" t="s">
        <v>94</v>
      </c>
    </row>
    <row r="11" spans="1:3" ht="15.95" customHeight="1" x14ac:dyDescent="0.2">
      <c r="A11" s="53">
        <f t="shared" si="0"/>
        <v>9</v>
      </c>
      <c r="B11" s="11" t="s">
        <v>211</v>
      </c>
      <c r="C11" s="25" t="s">
        <v>166</v>
      </c>
    </row>
    <row r="12" spans="1:3" ht="15.95" customHeight="1" x14ac:dyDescent="0.35">
      <c r="A12" s="53">
        <f t="shared" si="0"/>
        <v>10</v>
      </c>
      <c r="B12" s="11" t="s">
        <v>19</v>
      </c>
      <c r="C12" s="10" t="s">
        <v>197</v>
      </c>
    </row>
    <row r="13" spans="1:3" ht="15.95" customHeight="1" x14ac:dyDescent="0.2">
      <c r="A13" s="53">
        <f t="shared" si="0"/>
        <v>11</v>
      </c>
      <c r="B13" s="11" t="s">
        <v>215</v>
      </c>
      <c r="C13" s="10" t="s">
        <v>171</v>
      </c>
    </row>
    <row r="14" spans="1:3" ht="15.95" customHeight="1" x14ac:dyDescent="0.2">
      <c r="A14" s="53">
        <f t="shared" si="0"/>
        <v>12</v>
      </c>
      <c r="B14" s="11" t="s">
        <v>193</v>
      </c>
      <c r="C14" s="10" t="s">
        <v>192</v>
      </c>
    </row>
    <row r="15" spans="1:3" ht="15.95" customHeight="1" x14ac:dyDescent="0.2">
      <c r="A15" s="53">
        <f t="shared" si="0"/>
        <v>13</v>
      </c>
      <c r="B15" s="11" t="s">
        <v>14</v>
      </c>
      <c r="C15" s="54" t="s">
        <v>198</v>
      </c>
    </row>
    <row r="16" spans="1:3" ht="15.95" customHeight="1" x14ac:dyDescent="0.2">
      <c r="A16" s="53">
        <f t="shared" si="0"/>
        <v>14</v>
      </c>
      <c r="B16" s="11" t="s">
        <v>194</v>
      </c>
      <c r="C16" s="10" t="s">
        <v>195</v>
      </c>
    </row>
    <row r="17" spans="1:3" ht="15.95" customHeight="1" x14ac:dyDescent="0.2">
      <c r="A17" s="53">
        <f t="shared" si="0"/>
        <v>15</v>
      </c>
      <c r="B17" s="11" t="s">
        <v>202</v>
      </c>
      <c r="C17" s="10" t="s">
        <v>203</v>
      </c>
    </row>
    <row r="18" spans="1:3" ht="15.95" customHeight="1" x14ac:dyDescent="0.35">
      <c r="A18" s="53">
        <f t="shared" si="0"/>
        <v>16</v>
      </c>
      <c r="B18" s="11" t="s">
        <v>208</v>
      </c>
      <c r="C18" s="10" t="s">
        <v>212</v>
      </c>
    </row>
    <row r="19" spans="1:3" ht="15.95" customHeight="1" x14ac:dyDescent="0.2">
      <c r="A19" s="53">
        <f t="shared" si="0"/>
        <v>17</v>
      </c>
      <c r="B19" s="11" t="s">
        <v>21</v>
      </c>
      <c r="C19" s="11" t="s">
        <v>216</v>
      </c>
    </row>
    <row r="20" spans="1:3" ht="15.95" customHeight="1" x14ac:dyDescent="0.2">
      <c r="A20" s="53">
        <f t="shared" si="0"/>
        <v>18</v>
      </c>
      <c r="B20" s="11" t="s">
        <v>196</v>
      </c>
      <c r="C20" s="56" t="s">
        <v>209</v>
      </c>
    </row>
    <row r="21" spans="1:3" ht="15.95" customHeight="1" x14ac:dyDescent="0.2">
      <c r="A21" s="53">
        <f t="shared" si="0"/>
        <v>19</v>
      </c>
      <c r="B21" s="11" t="s">
        <v>226</v>
      </c>
      <c r="C21" s="56" t="s">
        <v>213</v>
      </c>
    </row>
    <row r="22" spans="1:3" ht="15.95" customHeight="1" x14ac:dyDescent="0.25">
      <c r="A22" s="53">
        <f t="shared" si="0"/>
        <v>20</v>
      </c>
      <c r="B22" s="11" t="s">
        <v>201</v>
      </c>
      <c r="C22" s="25" t="s">
        <v>207</v>
      </c>
    </row>
    <row r="23" spans="1:3" ht="15.95" customHeight="1" x14ac:dyDescent="0.2">
      <c r="A23" s="37"/>
      <c r="B23" s="38"/>
    </row>
    <row r="24" spans="1:3" ht="15.95" customHeight="1" x14ac:dyDescent="0.2">
      <c r="A24" s="37"/>
      <c r="B24" s="38"/>
    </row>
    <row r="25" spans="1:3" ht="14.1" customHeight="1" x14ac:dyDescent="0.2">
      <c r="A25" s="37"/>
      <c r="B25" s="38"/>
    </row>
    <row r="26" spans="1:3" ht="14.1" customHeight="1" x14ac:dyDescent="0.2">
      <c r="A26" s="37"/>
      <c r="B26" s="38"/>
    </row>
    <row r="27" spans="1:3" ht="14.1" customHeight="1" x14ac:dyDescent="0.2">
      <c r="A27" s="37"/>
      <c r="B27" s="39"/>
    </row>
    <row r="28" spans="1:3" ht="14.1" customHeight="1" x14ac:dyDescent="0.2">
      <c r="A28" s="37"/>
      <c r="B28" s="38"/>
    </row>
    <row r="29" spans="1:3" ht="14.1" customHeight="1" x14ac:dyDescent="0.2">
      <c r="A29" s="37"/>
      <c r="B29" s="38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Programme</vt:lpstr>
      <vt:lpstr>Posters</vt:lpstr>
      <vt:lpstr>Sheet3</vt:lpstr>
      <vt:lpstr>Posters!Oblasť_tlače</vt:lpstr>
      <vt:lpstr>Programme!Oblasť_tlače</vt:lpstr>
    </vt:vector>
  </TitlesOfParts>
  <Company>UACH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Zolo</cp:lastModifiedBy>
  <cp:lastPrinted>2007-05-04T10:54:27Z</cp:lastPrinted>
  <dcterms:created xsi:type="dcterms:W3CDTF">2002-11-22T12:12:59Z</dcterms:created>
  <dcterms:modified xsi:type="dcterms:W3CDTF">2019-04-25T08:34:02Z</dcterms:modified>
</cp:coreProperties>
</file>